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sh\Desktop\"/>
    </mc:Choice>
  </mc:AlternateContent>
  <bookViews>
    <workbookView xWindow="0" yWindow="0" windowWidth="28800" windowHeight="12210"/>
  </bookViews>
  <sheets>
    <sheet name="Arkusz" sheetId="1" r:id="rId1"/>
  </sheets>
  <calcPr calcId="162913"/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B6" i="1"/>
  <c r="D6" i="1" s="1"/>
  <c r="E6" i="1"/>
  <c r="D7" i="1"/>
  <c r="E7" i="1"/>
  <c r="B8" i="1"/>
  <c r="D8" i="1" s="1"/>
  <c r="C8" i="1"/>
  <c r="E8" i="1" s="1"/>
  <c r="B9" i="1"/>
  <c r="D9" i="1" s="1"/>
  <c r="C9" i="1"/>
  <c r="E9" i="1" s="1"/>
  <c r="D12" i="1"/>
  <c r="E12" i="1"/>
  <c r="D13" i="1"/>
  <c r="E13" i="1"/>
  <c r="D14" i="1"/>
  <c r="E14" i="1"/>
  <c r="D15" i="1"/>
  <c r="E15" i="1"/>
  <c r="D18" i="1"/>
  <c r="E18" i="1"/>
  <c r="D19" i="1"/>
  <c r="E19" i="1"/>
  <c r="D20" i="1"/>
  <c r="E20" i="1"/>
  <c r="D21" i="1"/>
  <c r="E21" i="1"/>
  <c r="B22" i="1"/>
  <c r="D22" i="1" s="1"/>
  <c r="E22" i="1"/>
</calcChain>
</file>

<file path=xl/sharedStrings.xml><?xml version="1.0" encoding="utf-8"?>
<sst xmlns="http://schemas.openxmlformats.org/spreadsheetml/2006/main" count="41" uniqueCount="28">
  <si>
    <t>Przychody ze sprzedaży</t>
  </si>
  <si>
    <t>Zysk (strata) z działalności operacyjnej</t>
  </si>
  <si>
    <t>Zysk (strata) przed opodatkowaniem</t>
  </si>
  <si>
    <t>ZYSK (STRATA) NETTO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</si>
  <si>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</si>
  <si>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</si>
  <si>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</si>
  <si>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</si>
  <si>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</si>
  <si>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</si>
  <si>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</si>
  <si>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</si>
  <si>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</si>
  <si>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X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</si>
  <si>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</si>
  <si>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</si>
  <si>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</si>
  <si>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</si>
  <si>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</si>
  <si>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</si>
  <si>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Zysk (strata) netto przypadający akcjonariuszom / udziałowcom nieposiadającym kontroli</t>
  </si>
  <si>
    <t>01.01-30.09.2016</t>
  </si>
  <si>
    <t>01.01-30.09.2015</t>
  </si>
  <si>
    <t>na 30.09.2016</t>
  </si>
  <si>
    <t>na 30.09.2015</t>
  </si>
  <si>
    <t>SKONSOLIDOWANY RACHUNEK ZYSKÓW I STRAT</t>
  </si>
  <si>
    <t>SKONSOLIDOWANY RACHUNEK PRZEPŁYWÓW PIENIĘŻNYCH</t>
  </si>
  <si>
    <t>SKONSOLIDOWANA SPRAWOZDANIE Z SYTUACJI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</si>
</sst>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color rgb="FF1F497D"/>
      <name val="Calibri Light"/>
      <family val="2"/>
      <charset val="238"/>
    </font>
    <font>
      <sz val="7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DashDotDot">
        <color theme="0" tint="-0.24994659260841701"/>
      </right>
      <top/>
      <bottom style="medium">
        <color rgb="FFBFBFBF"/>
      </bottom>
      <diagonal/>
    </border>
    <border>
      <left/>
      <right style="mediumDashDotDot">
        <color theme="0" tint="-0.24994659260841701"/>
      </right>
      <top/>
      <bottom style="medium">
        <color rgb="FF1F497D"/>
      </bottom>
      <diagonal/>
    </border>
    <border>
      <left/>
      <right style="mediumDashDotDot">
        <color theme="0" tint="-0.24994659260841701"/>
      </right>
      <top style="medium">
        <color rgb="FF1F497D"/>
      </top>
      <bottom style="medium">
        <color rgb="FFBFBFB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0" borderId="0" xfId="0" applyFont="1"/>
    <xf numFmtId="164" fontId="3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zoomScaleSheetLayoutView="100" workbookViewId="0">
      <selection activeCell="A24" sqref="A24"/>
    </sheetView>
  </sheetViews>
  <sheetFormatPr defaultRowHeight="15" x14ac:dyDescent="0.25"/>
  <cols>
    <col min="1" max="1" width="43.5703125" bestFit="1" customWidth="1"/>
    <col min="2" max="9" width="12.42578125" customWidth="1"/>
  </cols>
  <sheetData>
    <row r="1" spans="1:5" ht="15.75" thickBot="1" x14ac:dyDescent="0.3">
      <c r="A1" s="12" t="s">
        <v>25</v>
      </c>
      <c r="B1" s="1" t="s">
        <v>21</v>
      </c>
      <c r="C1" s="20" t="s">
        <v>22</v>
      </c>
      <c r="D1" s="1" t="s">
        <v>21</v>
      </c>
      <c r="E1" s="14" t="s">
        <v>22</v>
      </c>
    </row>
    <row r="2" spans="1:5" ht="15.75" thickBot="1" x14ac:dyDescent="0.3">
      <c r="A2" s="6" t="s">
        <v>0</v>
      </c>
      <c r="B2" s="2">
        <v>66175</v>
      </c>
      <c r="C2" s="21">
        <v>66312</v>
      </c>
      <c r="D2" s="2">
        <f t="shared" ref="D2:D9" si="0">B2/$D$10</f>
        <v>15147.180003662332</v>
      </c>
      <c r="E2" s="15">
        <f t="shared" ref="E2:E9" si="1">C2/$E$10</f>
        <v>15946.134423470001</v>
      </c>
    </row>
    <row r="3" spans="1:5" ht="15.75" thickBot="1" x14ac:dyDescent="0.3">
      <c r="A3" s="6" t="s">
        <v>1</v>
      </c>
      <c r="B3" s="2">
        <v>18730</v>
      </c>
      <c r="C3" s="21">
        <v>19087</v>
      </c>
      <c r="D3" s="2">
        <f t="shared" si="0"/>
        <v>4287.2184581578467</v>
      </c>
      <c r="E3" s="15">
        <f t="shared" si="1"/>
        <v>4589.8761572682461</v>
      </c>
    </row>
    <row r="4" spans="1:5" ht="15.75" thickBot="1" x14ac:dyDescent="0.3">
      <c r="A4" s="6" t="s">
        <v>2</v>
      </c>
      <c r="B4" s="2">
        <v>18390</v>
      </c>
      <c r="C4" s="21">
        <v>18911</v>
      </c>
      <c r="D4" s="2">
        <f t="shared" si="0"/>
        <v>4209.3938839040466</v>
      </c>
      <c r="E4" s="15">
        <f t="shared" si="1"/>
        <v>4547.5532042803898</v>
      </c>
    </row>
    <row r="5" spans="1:5" ht="15.75" thickBot="1" x14ac:dyDescent="0.3">
      <c r="A5" s="7" t="s">
        <v>3</v>
      </c>
      <c r="B5" s="9">
        <v>21489</v>
      </c>
      <c r="C5" s="22">
        <v>16463</v>
      </c>
      <c r="D5" s="9">
        <f t="shared" si="0"/>
        <v>4918.7419886467678</v>
      </c>
      <c r="E5" s="19">
        <f t="shared" si="1"/>
        <v>3958.8794036311169</v>
      </c>
    </row>
    <row r="6" spans="1:5" ht="15.75" thickBot="1" x14ac:dyDescent="0.3">
      <c r="A6" s="6" t="s">
        <v>4</v>
      </c>
      <c r="B6" s="2">
        <f>B5-B7</f>
        <v>21442</v>
      </c>
      <c r="C6" s="21">
        <v>16380</v>
      </c>
      <c r="D6" s="2">
        <f t="shared" si="0"/>
        <v>4907.9838857352133</v>
      </c>
      <c r="E6" s="15">
        <f t="shared" si="1"/>
        <v>3938.920283756162</v>
      </c>
    </row>
    <row r="7" spans="1:5" ht="15.75" thickBot="1" x14ac:dyDescent="0.3">
      <c r="A7" s="10" t="s">
        <v>20</v>
      </c>
      <c r="B7" s="2">
        <v>47</v>
      </c>
      <c r="C7" s="26">
        <v>83</v>
      </c>
      <c r="D7" s="2">
        <f t="shared" si="0"/>
        <v>10.75810291155466</v>
      </c>
      <c r="E7" s="15">
        <f t="shared" si="1"/>
        <v>19.959119874954911</v>
      </c>
    </row>
    <row r="8" spans="1:5" ht="15.75" thickBot="1" x14ac:dyDescent="0.3">
      <c r="A8" s="6" t="s">
        <v>5</v>
      </c>
      <c r="B8" s="8">
        <f>B5/5600</f>
        <v>3.8373214285714288</v>
      </c>
      <c r="C8" s="23">
        <f>C5/5600</f>
        <v>2.9398214285714284</v>
      </c>
      <c r="D8" s="8">
        <f t="shared" si="0"/>
        <v>0.87834678368692287</v>
      </c>
      <c r="E8" s="18">
        <f t="shared" si="1"/>
        <v>0.70694275064841372</v>
      </c>
    </row>
    <row r="9" spans="1:5" ht="15.75" thickBot="1" x14ac:dyDescent="0.3">
      <c r="A9" s="6" t="s">
        <v>6</v>
      </c>
      <c r="B9" s="8">
        <f>B5/5600</f>
        <v>3.8373214285714288</v>
      </c>
      <c r="C9" s="23">
        <f>C5/5600</f>
        <v>2.9398214285714284</v>
      </c>
      <c r="D9" s="8">
        <f t="shared" si="0"/>
        <v>0.87834678368692287</v>
      </c>
      <c r="E9" s="18">
        <f t="shared" si="1"/>
        <v>0.70694275064841372</v>
      </c>
    </row>
    <row r="10" spans="1:5" ht="15.75" thickBot="1" x14ac:dyDescent="0.3">
      <c r="A10" s="3" t="s">
        <v>7</v>
      </c>
      <c r="B10" s="4" t="s">
        <v>8</v>
      </c>
      <c r="C10" s="24" t="s">
        <v>8</v>
      </c>
      <c r="D10" s="5">
        <v>4.3688000000000002</v>
      </c>
      <c r="E10" s="17">
        <v>4.1585000000000001</v>
      </c>
    </row>
    <row r="11" spans="1:5" ht="15.75" thickBot="1" x14ac:dyDescent="0.3">
      <c r="A11" s="13" t="s">
        <v>26</v>
      </c>
      <c r="B11" s="1" t="s">
        <v>21</v>
      </c>
      <c r="C11" s="20" t="s">
        <v>22</v>
      </c>
      <c r="D11" s="1" t="s">
        <v>21</v>
      </c>
      <c r="E11" s="14" t="s">
        <v>22</v>
      </c>
    </row>
    <row r="12" spans="1:5" ht="15.75" thickBot="1" x14ac:dyDescent="0.3">
      <c r="A12" s="6" t="s">
        <v>9</v>
      </c>
      <c r="B12" s="2">
        <v>5313</v>
      </c>
      <c r="C12" s="21">
        <v>-2169</v>
      </c>
      <c r="D12" s="2">
        <f>B12/$D$16</f>
        <v>1216.1234206189342</v>
      </c>
      <c r="E12" s="15">
        <f>C12/$E$16</f>
        <v>-521.58230131056871</v>
      </c>
    </row>
    <row r="13" spans="1:5" ht="15.75" thickBot="1" x14ac:dyDescent="0.3">
      <c r="A13" s="6" t="s">
        <v>10</v>
      </c>
      <c r="B13" s="2">
        <v>-10728</v>
      </c>
      <c r="C13" s="26">
        <v>266</v>
      </c>
      <c r="D13" s="2">
        <f>B13/$D$16</f>
        <v>-2455.5942135140085</v>
      </c>
      <c r="E13" s="15">
        <f>C13/$E$16</f>
        <v>63.96537212937357</v>
      </c>
    </row>
    <row r="14" spans="1:5" ht="15.75" thickBot="1" x14ac:dyDescent="0.3">
      <c r="A14" s="6" t="s">
        <v>11</v>
      </c>
      <c r="B14" s="2">
        <v>-13923</v>
      </c>
      <c r="C14" s="21">
        <v>-16533</v>
      </c>
      <c r="D14" s="2">
        <f>B14/$D$16</f>
        <v>-3186.9163156930963</v>
      </c>
      <c r="E14" s="15">
        <f>C14/$E$16</f>
        <v>-3975.7123962967416</v>
      </c>
    </row>
    <row r="15" spans="1:5" ht="15.75" thickBot="1" x14ac:dyDescent="0.3">
      <c r="A15" s="6" t="s">
        <v>12</v>
      </c>
      <c r="B15" s="2">
        <v>-19338</v>
      </c>
      <c r="C15" s="21">
        <v>-18436</v>
      </c>
      <c r="D15" s="2">
        <f>B15/$D$16</f>
        <v>-4426.3871085881701</v>
      </c>
      <c r="E15" s="15">
        <f>C15/$E$16</f>
        <v>-4433.3293254779364</v>
      </c>
    </row>
    <row r="16" spans="1:5" ht="15.75" thickBot="1" x14ac:dyDescent="0.3">
      <c r="A16" s="7" t="s">
        <v>7</v>
      </c>
      <c r="B16" s="4" t="s">
        <v>13</v>
      </c>
      <c r="C16" s="24" t="s">
        <v>8</v>
      </c>
      <c r="D16" s="4">
        <v>4.3688000000000002</v>
      </c>
      <c r="E16" s="16">
        <v>4.1585000000000001</v>
      </c>
    </row>
    <row r="17" spans="1:5" ht="15.75" thickBot="1" x14ac:dyDescent="0.3">
      <c r="A17" s="25" t="s">
        <v>27</v>
      </c>
      <c r="B17" s="1" t="s">
        <v>23</v>
      </c>
      <c r="C17" s="20" t="s">
        <v>24</v>
      </c>
      <c r="D17" s="1" t="s">
        <v>23</v>
      </c>
      <c r="E17" s="14" t="s">
        <v>24</v>
      </c>
    </row>
    <row r="18" spans="1:5" ht="15.75" thickBot="1" x14ac:dyDescent="0.3">
      <c r="A18" s="6" t="s">
        <v>14</v>
      </c>
      <c r="B18" s="2">
        <v>119634</v>
      </c>
      <c r="C18" s="21">
        <v>101333</v>
      </c>
      <c r="D18" s="2">
        <f>B18/$D$23</f>
        <v>27744.434137291279</v>
      </c>
      <c r="E18" s="15">
        <f>C18/$E$23</f>
        <v>23907.186335110651</v>
      </c>
    </row>
    <row r="19" spans="1:5" ht="15.75" thickBot="1" x14ac:dyDescent="0.3">
      <c r="A19" s="6" t="s">
        <v>15</v>
      </c>
      <c r="B19" s="2">
        <v>13945</v>
      </c>
      <c r="C19" s="21">
        <v>7241</v>
      </c>
      <c r="D19" s="2">
        <f>B19/$D$23</f>
        <v>3233.9981447124301</v>
      </c>
      <c r="E19" s="15">
        <f>C19/$E$23</f>
        <v>1708.3470957391592</v>
      </c>
    </row>
    <row r="20" spans="1:5" ht="15.75" thickBot="1" x14ac:dyDescent="0.3">
      <c r="A20" s="6" t="s">
        <v>16</v>
      </c>
      <c r="B20" s="2">
        <v>55906</v>
      </c>
      <c r="C20" s="21">
        <v>51677</v>
      </c>
      <c r="D20" s="2">
        <f>B20/$D$23</f>
        <v>12965.213358070499</v>
      </c>
      <c r="E20" s="15">
        <f>C20/$E$23</f>
        <v>12191.997357618082</v>
      </c>
    </row>
    <row r="21" spans="1:5" ht="15.75" thickBot="1" x14ac:dyDescent="0.3">
      <c r="A21" s="6" t="s">
        <v>17</v>
      </c>
      <c r="B21" s="2">
        <v>49783</v>
      </c>
      <c r="C21" s="21">
        <v>42416</v>
      </c>
      <c r="D21" s="2">
        <f>B21/$D$23</f>
        <v>11545.222634508347</v>
      </c>
      <c r="E21" s="15">
        <f>C21/$E$23</f>
        <v>10007.077808710423</v>
      </c>
    </row>
    <row r="22" spans="1:5" ht="15.75" thickBot="1" x14ac:dyDescent="0.3">
      <c r="A22" s="6" t="s">
        <v>18</v>
      </c>
      <c r="B22" s="2">
        <f>B21-131</f>
        <v>49652</v>
      </c>
      <c r="C22" s="21">
        <v>42222</v>
      </c>
      <c r="D22" s="2">
        <f>B22/$D$23</f>
        <v>11514.842300556586</v>
      </c>
      <c r="E22" s="15">
        <f>C22/$E$23</f>
        <v>9961.3079790496868</v>
      </c>
    </row>
    <row r="23" spans="1:5" ht="15.75" thickBot="1" x14ac:dyDescent="0.3">
      <c r="A23" s="7" t="s">
        <v>19</v>
      </c>
      <c r="B23" s="4" t="s">
        <v>8</v>
      </c>
      <c r="C23" s="24" t="s">
        <v>8</v>
      </c>
      <c r="D23" s="11">
        <v>4.3120000000000003</v>
      </c>
      <c r="E23" s="16">
        <v>4.2385999999999999</v>
      </c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Sieradzka</dc:creator>
  <cp:lastModifiedBy>Mariusz Czarnota</cp:lastModifiedBy>
  <cp:lastPrinted>2016-11-14T14:27:37Z</cp:lastPrinted>
  <dcterms:created xsi:type="dcterms:W3CDTF">2016-07-26T09:08:40Z</dcterms:created>
  <dcterms:modified xsi:type="dcterms:W3CDTF">2017-03-17T07:09:38Z</dcterms:modified>
</cp:coreProperties>
</file>